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<sst xmlns="http://schemas.openxmlformats.org/spreadsheetml/2006/main" count="89" uniqueCount="89">
  <si>
    <t xml:space="preserve"/>
  </si>
  <si>
    <t xml:space="preserve">QBF020</t>
  </si>
  <si>
    <t xml:space="preserve">m</t>
  </si>
  <si>
    <t xml:space="preserve">Encuentro de cubierta plana transitable, ventilada con paramento vertical. Impermeabilización con láminas asfálticas.</t>
  </si>
  <si>
    <r>
      <rPr>
        <sz val="8.25"/>
        <color rgb="FF000000"/>
        <rFont val="Arial"/>
        <family val="2"/>
      </rPr>
      <t xml:space="preserve">Encuentro de cubierta plana transitable, ventilada, con solado fijo, tipo convencional con paramento vertical; mediante la realización de un retranqueo perimetral de más de 5 cm con respecto al paramento vertical y de más de 20 cm de altura sobre la protección de la cubierta, relleno con mortero de cemento, industrial, M-2,5 colocado sobre la impermeabilización soldada a su vez al soporte y formada por: banda de refuerzo de 50 cm de anchura, realizada a partir de lámina de betún modificado con plastómero APP, LBM(APP)-40-FP, Imperpuma Plus PY-4 "GRUPO PUMA", masa nominal 4 kg/m², con armadura de fieltro de poliéster de 135 g/m², acabada con film plástico termofusible en ambas caras, totalmente adherida al soporte con soplete, previa imprimación con emulsión asfáltica de base acuosa, Lista Al Uso "GRUPO PUMA". Remate con banda de terminación de 50 cm de desarrollo con lámina de betún modificado con plastómero APP, LBM(APP)-40-FP, Imperpuma Plus PY-4 "GRUPO PUMA", masa nominal 4 kg/m², con armadura de fieltro de poliéster de 135 g/m², acabada con film plástico termofusible en ambas caras, acabado con un revestimiento de rodapiés de gres rústico, de 7 cm, 3 €/m colocados con junta abierta (separación entre 3 y 15 mm), en capa fina con adhesivo cementoso mejorado, C2 FT, según UNE-EN 12004, con fraguado rápido y deslizamiento reducido Pegoland Fast Super "GRUPO PUMA" y rejuntados con mortero de juntas de resinas reactivas Morcemcolor Epoxi "GRUPO PUMA" tipo RG, color Blanco, para juntas de 1 a 15 mm, formación de ventilación perimetral de la cámara con ladrillo cerámico hueco, y colocación de vierteaguas cerámico de 11x24 cm, fijado al paramento, como remate de la ventilación perimetral de la cámara.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</si>
  <si>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</si>
  <si>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</si>
  <si>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</si>
  <si>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</si>
  <si>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</si>
  <si>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</si>
  <si>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</si>
  <si>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mt04lvc010b</t>
  </si>
  <si>
    <t xml:space="preserve">Ud</t>
  </si>
  <si>
    <t xml:space="preserve">Ladrillo cerámico hueco doble, para revestir, 24x11,5x7 cm, para uso en fábrica protegida (pieza P), densidad 780 kg/m³, según UNE-EN 771-1.</t>
  </si>
  <si>
    <t xml:space="preserve">mt04lvc010d</t>
  </si>
  <si>
    <t xml:space="preserve">Ud</t>
  </si>
  <si>
    <t xml:space="preserve">Ladrillo cerámico hueco triple, para revestir, 24x11,5x11,5 cm, para uso en fábrica protegida (pieza P), densidad 780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</si>
  <si>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</si>
  <si>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</si>
  <si>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</si>
  <si>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</si>
  <si>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</si>
  <si>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</si>
  <si>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mt14pap100a</t>
  </si>
  <si>
    <t xml:space="preserve">kg</t>
  </si>
  <si>
    <t xml:space="preserve">Emulsión asfáltica de base acuosa, Lista Al Uso "GRUPO PUMA", tipo EA según UNE 104231.</t>
  </si>
  <si>
    <t xml:space="preserve">mt14pap040b</t>
  </si>
  <si>
    <t xml:space="preserve">m²</t>
  </si>
  <si>
    <t xml:space="preserve">Lámina de betún modificado con plastómero APP, LBM(APP)-40-FP, Imperpuma Plus PY-4 "GRUPO PUMA", masa nominal 4 kg/m², con armadura de fieltro de poliéster de 135 g/m², de superficie no protegida acabada con film plástico termofusible en ambas caras. Según UNE-EN 13707.</t>
  </si>
  <si>
    <t xml:space="preserve">mt09mif010ba</t>
  </si>
  <si>
    <t xml:space="preserve">t</t>
  </si>
  <si>
    <t xml:space="preserve">Mortero industrial para albañilería, de cemento, color gris, categoría M-2,5 (resistencia a compresión 2,5 N/mm²), suministrado en sacos, según UNE-EN 998-2.</t>
  </si>
  <si>
    <t xml:space="preserve">mt18rcr010a300</t>
  </si>
  <si>
    <t xml:space="preserve">m</t>
  </si>
  <si>
    <t xml:space="preserve">Rodapié cerámico de gres rústico, de 7 cm de anchura, 3,00€/m.</t>
  </si>
  <si>
    <t xml:space="preserve">mt09mcp010Aa</t>
  </si>
  <si>
    <t xml:space="preserve">kg</t>
  </si>
  <si>
    <t xml:space="preserve">Adhesivo cementoso mejorado, C2 FT, según UNE-EN 12004, con fraguado rápido y deslizamiento reducido, Pegoland Fast Super, "GRUPO PUMA", color gris, para la colocación en capa fina de todo tipo de piezas cerámicas en pavimentos interiores y exteriores, a base de cemento de alta resistencia, áridos seleccionados, aditivos y resinas sintéticas.</t>
  </si>
  <si>
    <t xml:space="preserve">mt09mcp020ka</t>
  </si>
  <si>
    <t xml:space="preserve">kg</t>
  </si>
  <si>
    <t xml:space="preserve">Mortero de juntas de resinas reactivas Morcemcolor Epoxi "GRUPO PUMA", tipo RG, según UNE-EN 13888, color Blanco, para juntas de 1 a 15 mm, de dos componentes a base de resina epoxídica, cargas inertes, aditivos y catalizadores orgánicos, con resistencia a los ácidos, con efecto bacteriostático, antimoho y antiverdín, especial para rejuntado de todo tipo de piezas cerámicas y piedras naturales en zonas con agresividad química o en contacto con alimentos.</t>
  </si>
  <si>
    <t xml:space="preserve">mt20vce020a</t>
  </si>
  <si>
    <t xml:space="preserve">m</t>
  </si>
  <si>
    <t xml:space="preserve">Vierteaguas cerámico de baldosín catalán, acabado mate, color rojo, en piezas de 11x24x1,2 cm, con goterón.</t>
  </si>
  <si>
    <t xml:space="preserve">mt09mcr070a</t>
  </si>
  <si>
    <t xml:space="preserve">kg</t>
  </si>
  <si>
    <t xml:space="preserve">Mortero de juntas cementoso con resistencia elevada a la abrasión y absorción de agua reducida, CG2, para junta abierta entre 3 y 15 mm, según UNE-EN 13888.</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</si>
  <si>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</si>
  <si>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</si>
  <si>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</si>
  <si>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</si>
  <si>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</si>
  <si>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</si>
  <si>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</si>
  <si>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</si>
  <si>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mo020</t>
  </si>
  <si>
    <t xml:space="preserve">h</t>
  </si>
  <si>
    <t xml:space="preserve">Oficial 1ª construcción.</t>
  </si>
  <si>
    <t xml:space="preserve">mo113</t>
  </si>
  <si>
    <t xml:space="preserve">h</t>
  </si>
  <si>
    <t xml:space="preserve">Peón ordinario construcción.</t>
  </si>
  <si>
    <t xml:space="preserve">mo023</t>
  </si>
  <si>
    <t xml:space="preserve">h</t>
  </si>
  <si>
    <t xml:space="preserve">Oficial 1ª solador.</t>
  </si>
  <si>
    <t xml:space="preserve">Subtotal mano de obra:</t>
  </si>
  <si>
    <t xml:space="preserve">Costes directos complementarios</t>
  </si>
  <si>
    <t xml:space="preserve">%</t>
  </si>
  <si>
    <t xml:space="preserve">Costes directos complementarios</t>
  </si>
  <si>
    <t xml:space="preserve">Coste de mantenimiento decenal: 14,31€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</si>
  <si>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</si>
  <si>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</si>
  <si>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</si>
  <si>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</si>
  <si>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</si>
  <si>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</si>
  <si>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</si>
  <si>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</si>
  <si>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</si>
  <si>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</si>
  <si>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</si>
  <si>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13707:2004+A2:2009</t>
  </si>
  <si>
    <t xml:space="preserve">1/2+/3/4</t>
  </si>
  <si>
    <t xml:space="preserve">Láminas flexibles para la impermeabilización. Láminas bituminosas con armadura para impermeabilización de cubiertas. Definiciones y características.</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</si>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</sst>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70.04" customWidth="1"/>
    <col min="6" max="6" width="3.23"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39.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9</v>
      </c>
      <c r="H10" s="11"/>
      <c r="I10" s="12">
        <v>0.26</v>
      </c>
      <c r="J10" s="12">
        <f ca="1">ROUND(INDIRECT(ADDRESS(ROW()+(0), COLUMN()+(-3), 1))*INDIRECT(ADDRESS(ROW()+(0), COLUMN()+(-1), 1)), 2)</f>
        <v>2.34</v>
      </c>
    </row>
    <row r="11" spans="1:10" ht="24.00" thickBot="1" customHeight="1">
      <c r="A11" s="1" t="s">
        <v>15</v>
      </c>
      <c r="B11" s="1"/>
      <c r="C11" s="1"/>
      <c r="D11" s="10" t="s">
        <v>16</v>
      </c>
      <c r="E11" s="1" t="s">
        <v>17</v>
      </c>
      <c r="F11" s="1"/>
      <c r="G11" s="11">
        <v>4</v>
      </c>
      <c r="H11" s="11"/>
      <c r="I11" s="12">
        <v>0.35</v>
      </c>
      <c r="J11" s="12">
        <f ca="1">ROUND(INDIRECT(ADDRESS(ROW()+(0), COLUMN()+(-3), 1))*INDIRECT(ADDRESS(ROW()+(0), COLUMN()+(-1), 1)), 2)</f>
        <v>1.4</v>
      </c>
    </row>
    <row r="12" spans="1:10" ht="13.50" thickBot="1" customHeight="1">
      <c r="A12" s="1" t="s">
        <v>18</v>
      </c>
      <c r="B12" s="1"/>
      <c r="C12" s="1"/>
      <c r="D12" s="10" t="s">
        <v>19</v>
      </c>
      <c r="E12" s="1" t="s">
        <v>20</v>
      </c>
      <c r="F12" s="1"/>
      <c r="G12" s="11">
        <v>0.012</v>
      </c>
      <c r="H12" s="11"/>
      <c r="I12" s="12">
        <v>1.5</v>
      </c>
      <c r="J12" s="12">
        <f ca="1">ROUND(INDIRECT(ADDRESS(ROW()+(0), COLUMN()+(-3), 1))*INDIRECT(ADDRESS(ROW()+(0), COLUMN()+(-1), 1)), 2)</f>
        <v>0.02</v>
      </c>
    </row>
    <row r="13" spans="1:10" ht="24.00" thickBot="1" customHeight="1">
      <c r="A13" s="1" t="s">
        <v>21</v>
      </c>
      <c r="B13" s="1"/>
      <c r="C13" s="1"/>
      <c r="D13" s="10" t="s">
        <v>22</v>
      </c>
      <c r="E13" s="1" t="s">
        <v>23</v>
      </c>
      <c r="F13" s="1"/>
      <c r="G13" s="11">
        <v>0.011</v>
      </c>
      <c r="H13" s="11"/>
      <c r="I13" s="12">
        <v>53.48</v>
      </c>
      <c r="J13" s="12">
        <f ca="1">ROUND(INDIRECT(ADDRESS(ROW()+(0), COLUMN()+(-3), 1))*INDIRECT(ADDRESS(ROW()+(0), COLUMN()+(-1), 1)), 2)</f>
        <v>0.59</v>
      </c>
    </row>
    <row r="14" spans="1:10" ht="24.00" thickBot="1" customHeight="1">
      <c r="A14" s="1" t="s">
        <v>24</v>
      </c>
      <c r="B14" s="1"/>
      <c r="C14" s="1"/>
      <c r="D14" s="10" t="s">
        <v>25</v>
      </c>
      <c r="E14" s="1" t="s">
        <v>26</v>
      </c>
      <c r="F14" s="1"/>
      <c r="G14" s="11">
        <v>0.15</v>
      </c>
      <c r="H14" s="11"/>
      <c r="I14" s="12">
        <v>2.91</v>
      </c>
      <c r="J14" s="12">
        <f ca="1">ROUND(INDIRECT(ADDRESS(ROW()+(0), COLUMN()+(-3), 1))*INDIRECT(ADDRESS(ROW()+(0), COLUMN()+(-1), 1)), 2)</f>
        <v>0.44</v>
      </c>
    </row>
    <row r="15" spans="1:10" ht="45.00" thickBot="1" customHeight="1">
      <c r="A15" s="1" t="s">
        <v>27</v>
      </c>
      <c r="B15" s="1"/>
      <c r="C15" s="1"/>
      <c r="D15" s="10" t="s">
        <v>28</v>
      </c>
      <c r="E15" s="1" t="s">
        <v>29</v>
      </c>
      <c r="F15" s="1"/>
      <c r="G15" s="11">
        <v>1.025</v>
      </c>
      <c r="H15" s="11"/>
      <c r="I15" s="12">
        <v>8.77</v>
      </c>
      <c r="J15" s="12">
        <f ca="1">ROUND(INDIRECT(ADDRESS(ROW()+(0), COLUMN()+(-3), 1))*INDIRECT(ADDRESS(ROW()+(0), COLUMN()+(-1), 1)), 2)</f>
        <v>8.99</v>
      </c>
    </row>
    <row r="16" spans="1:10" ht="24.00" thickBot="1" customHeight="1">
      <c r="A16" s="1" t="s">
        <v>30</v>
      </c>
      <c r="B16" s="1"/>
      <c r="C16" s="1"/>
      <c r="D16" s="10" t="s">
        <v>31</v>
      </c>
      <c r="E16" s="1" t="s">
        <v>32</v>
      </c>
      <c r="F16" s="1"/>
      <c r="G16" s="11">
        <v>0.022</v>
      </c>
      <c r="H16" s="11"/>
      <c r="I16" s="12">
        <v>49.61</v>
      </c>
      <c r="J16" s="12">
        <f ca="1">ROUND(INDIRECT(ADDRESS(ROW()+(0), COLUMN()+(-3), 1))*INDIRECT(ADDRESS(ROW()+(0), COLUMN()+(-1), 1)), 2)</f>
        <v>1.09</v>
      </c>
    </row>
    <row r="17" spans="1:10" ht="13.50" thickBot="1" customHeight="1">
      <c r="A17" s="1" t="s">
        <v>33</v>
      </c>
      <c r="B17" s="1"/>
      <c r="C17" s="1"/>
      <c r="D17" s="10" t="s">
        <v>34</v>
      </c>
      <c r="E17" s="1" t="s">
        <v>35</v>
      </c>
      <c r="F17" s="1"/>
      <c r="G17" s="11">
        <v>1.05</v>
      </c>
      <c r="H17" s="11"/>
      <c r="I17" s="12">
        <v>3</v>
      </c>
      <c r="J17" s="12">
        <f ca="1">ROUND(INDIRECT(ADDRESS(ROW()+(0), COLUMN()+(-3), 1))*INDIRECT(ADDRESS(ROW()+(0), COLUMN()+(-1), 1)), 2)</f>
        <v>3.15</v>
      </c>
    </row>
    <row r="18" spans="1:10" ht="55.50" thickBot="1" customHeight="1">
      <c r="A18" s="1" t="s">
        <v>36</v>
      </c>
      <c r="B18" s="1"/>
      <c r="C18" s="1"/>
      <c r="D18" s="10" t="s">
        <v>37</v>
      </c>
      <c r="E18" s="1" t="s">
        <v>38</v>
      </c>
      <c r="F18" s="1"/>
      <c r="G18" s="11">
        <v>0.24</v>
      </c>
      <c r="H18" s="11"/>
      <c r="I18" s="12">
        <v>1.31</v>
      </c>
      <c r="J18" s="12">
        <f ca="1">ROUND(INDIRECT(ADDRESS(ROW()+(0), COLUMN()+(-3), 1))*INDIRECT(ADDRESS(ROW()+(0), COLUMN()+(-1), 1)), 2)</f>
        <v>0.31</v>
      </c>
    </row>
    <row r="19" spans="1:10" ht="66.00" thickBot="1" customHeight="1">
      <c r="A19" s="1" t="s">
        <v>39</v>
      </c>
      <c r="B19" s="1"/>
      <c r="C19" s="1"/>
      <c r="D19" s="10" t="s">
        <v>40</v>
      </c>
      <c r="E19" s="1" t="s">
        <v>41</v>
      </c>
      <c r="F19" s="1"/>
      <c r="G19" s="11">
        <v>0.01</v>
      </c>
      <c r="H19" s="11"/>
      <c r="I19" s="12">
        <v>16.38</v>
      </c>
      <c r="J19" s="12">
        <f ca="1">ROUND(INDIRECT(ADDRESS(ROW()+(0), COLUMN()+(-3), 1))*INDIRECT(ADDRESS(ROW()+(0), COLUMN()+(-1), 1)), 2)</f>
        <v>0.16</v>
      </c>
    </row>
    <row r="20" spans="1:10" ht="24.00" thickBot="1" customHeight="1">
      <c r="A20" s="1" t="s">
        <v>42</v>
      </c>
      <c r="B20" s="1"/>
      <c r="C20" s="1"/>
      <c r="D20" s="10" t="s">
        <v>43</v>
      </c>
      <c r="E20" s="1" t="s">
        <v>44</v>
      </c>
      <c r="F20" s="1"/>
      <c r="G20" s="11">
        <v>1</v>
      </c>
      <c r="H20" s="11"/>
      <c r="I20" s="12">
        <v>3.76</v>
      </c>
      <c r="J20" s="12">
        <f ca="1">ROUND(INDIRECT(ADDRESS(ROW()+(0), COLUMN()+(-3), 1))*INDIRECT(ADDRESS(ROW()+(0), COLUMN()+(-1), 1)), 2)</f>
        <v>3.76</v>
      </c>
    </row>
    <row r="21" spans="1:10" ht="24.00" thickBot="1" customHeight="1">
      <c r="A21" s="1" t="s">
        <v>45</v>
      </c>
      <c r="B21" s="1"/>
      <c r="C21" s="1"/>
      <c r="D21" s="10" t="s">
        <v>46</v>
      </c>
      <c r="E21" s="1" t="s">
        <v>47</v>
      </c>
      <c r="F21" s="1"/>
      <c r="G21" s="13">
        <v>0.164</v>
      </c>
      <c r="H21" s="13"/>
      <c r="I21" s="14">
        <v>0.99</v>
      </c>
      <c r="J21" s="14">
        <f ca="1">ROUND(INDIRECT(ADDRESS(ROW()+(0), COLUMN()+(-3), 1))*INDIRECT(ADDRESS(ROW()+(0), COLUMN()+(-1), 1)), 2)</f>
        <v>0.16</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22.41</v>
      </c>
    </row>
    <row r="23" spans="1:10" ht="13.50" thickBot="1" customHeight="1">
      <c r="A23" s="15">
        <v>2</v>
      </c>
      <c r="B23" s="15"/>
      <c r="C23" s="15"/>
      <c r="D23" s="15"/>
      <c r="E23" s="18" t="s">
        <v>49</v>
      </c>
      <c r="F23" s="18"/>
      <c r="G23" s="18"/>
      <c r="H23" s="18"/>
      <c r="I23" s="15"/>
      <c r="J23" s="15"/>
    </row>
    <row r="24" spans="1:10" ht="13.50" thickBot="1" customHeight="1">
      <c r="A24" s="1" t="s">
        <v>50</v>
      </c>
      <c r="B24" s="1"/>
      <c r="C24" s="1"/>
      <c r="D24" s="10" t="s">
        <v>51</v>
      </c>
      <c r="E24" s="1" t="s">
        <v>52</v>
      </c>
      <c r="F24" s="1"/>
      <c r="G24" s="11">
        <v>0.18</v>
      </c>
      <c r="H24" s="11"/>
      <c r="I24" s="12">
        <v>22.13</v>
      </c>
      <c r="J24" s="12">
        <f ca="1">ROUND(INDIRECT(ADDRESS(ROW()+(0), COLUMN()+(-3), 1))*INDIRECT(ADDRESS(ROW()+(0), COLUMN()+(-1), 1)), 2)</f>
        <v>3.98</v>
      </c>
    </row>
    <row r="25" spans="1:10" ht="13.50" thickBot="1" customHeight="1">
      <c r="A25" s="1" t="s">
        <v>53</v>
      </c>
      <c r="B25" s="1"/>
      <c r="C25" s="1"/>
      <c r="D25" s="10" t="s">
        <v>54</v>
      </c>
      <c r="E25" s="1" t="s">
        <v>55</v>
      </c>
      <c r="F25" s="1"/>
      <c r="G25" s="11">
        <v>0.18</v>
      </c>
      <c r="H25" s="11"/>
      <c r="I25" s="12">
        <v>21.02</v>
      </c>
      <c r="J25" s="12">
        <f ca="1">ROUND(INDIRECT(ADDRESS(ROW()+(0), COLUMN()+(-3), 1))*INDIRECT(ADDRESS(ROW()+(0), COLUMN()+(-1), 1)), 2)</f>
        <v>3.78</v>
      </c>
    </row>
    <row r="26" spans="1:10" ht="13.50" thickBot="1" customHeight="1">
      <c r="A26" s="1" t="s">
        <v>56</v>
      </c>
      <c r="B26" s="1"/>
      <c r="C26" s="1"/>
      <c r="D26" s="10" t="s">
        <v>57</v>
      </c>
      <c r="E26" s="1" t="s">
        <v>58</v>
      </c>
      <c r="F26" s="1"/>
      <c r="G26" s="11">
        <v>0.319</v>
      </c>
      <c r="H26" s="11"/>
      <c r="I26" s="12">
        <v>22.13</v>
      </c>
      <c r="J26" s="12">
        <f ca="1">ROUND(INDIRECT(ADDRESS(ROW()+(0), COLUMN()+(-3), 1))*INDIRECT(ADDRESS(ROW()+(0), COLUMN()+(-1), 1)), 2)</f>
        <v>7.06</v>
      </c>
    </row>
    <row r="27" spans="1:10" ht="13.50" thickBot="1" customHeight="1">
      <c r="A27" s="1" t="s">
        <v>59</v>
      </c>
      <c r="B27" s="1"/>
      <c r="C27" s="1"/>
      <c r="D27" s="10" t="s">
        <v>60</v>
      </c>
      <c r="E27" s="1" t="s">
        <v>61</v>
      </c>
      <c r="F27" s="1"/>
      <c r="G27" s="11">
        <v>0.423</v>
      </c>
      <c r="H27" s="11"/>
      <c r="I27" s="12">
        <v>20.78</v>
      </c>
      <c r="J27" s="12">
        <f ca="1">ROUND(INDIRECT(ADDRESS(ROW()+(0), COLUMN()+(-3), 1))*INDIRECT(ADDRESS(ROW()+(0), COLUMN()+(-1), 1)), 2)</f>
        <v>8.79</v>
      </c>
    </row>
    <row r="28" spans="1:10" ht="13.50" thickBot="1" customHeight="1">
      <c r="A28" s="1" t="s">
        <v>62</v>
      </c>
      <c r="B28" s="1"/>
      <c r="C28" s="1"/>
      <c r="D28" s="10" t="s">
        <v>63</v>
      </c>
      <c r="E28" s="1" t="s">
        <v>64</v>
      </c>
      <c r="F28" s="1"/>
      <c r="G28" s="13">
        <v>0.185</v>
      </c>
      <c r="H28" s="13"/>
      <c r="I28" s="14">
        <v>22.13</v>
      </c>
      <c r="J28" s="14">
        <f ca="1">ROUND(INDIRECT(ADDRESS(ROW()+(0), COLUMN()+(-3), 1))*INDIRECT(ADDRESS(ROW()+(0), COLUMN()+(-1), 1)), 2)</f>
        <v>4.09</v>
      </c>
    </row>
    <row r="29" spans="1:10" ht="13.50" thickBot="1" customHeight="1">
      <c r="A29" s="15"/>
      <c r="B29" s="15"/>
      <c r="C29" s="15"/>
      <c r="D29" s="15"/>
      <c r="E29" s="15"/>
      <c r="F29" s="15"/>
      <c r="G29" s="9" t="s">
        <v>65</v>
      </c>
      <c r="H29" s="9"/>
      <c r="I29" s="9"/>
      <c r="J29" s="17">
        <f ca="1">ROUND(SUM(INDIRECT(ADDRESS(ROW()+(-1), COLUMN()+(0), 1)),INDIRECT(ADDRESS(ROW()+(-2), COLUMN()+(0), 1)),INDIRECT(ADDRESS(ROW()+(-3), COLUMN()+(0), 1)),INDIRECT(ADDRESS(ROW()+(-4), COLUMN()+(0), 1)),INDIRECT(ADDRESS(ROW()+(-5), COLUMN()+(0), 1))), 2)</f>
        <v>27.7</v>
      </c>
    </row>
    <row r="30" spans="1:10" ht="13.50" thickBot="1" customHeight="1">
      <c r="A30" s="15">
        <v>3</v>
      </c>
      <c r="B30" s="15"/>
      <c r="C30" s="15"/>
      <c r="D30" s="15"/>
      <c r="E30" s="18" t="s">
        <v>66</v>
      </c>
      <c r="F30" s="18"/>
      <c r="G30" s="18"/>
      <c r="H30" s="18"/>
      <c r="I30" s="15"/>
      <c r="J30" s="15"/>
    </row>
    <row r="31" spans="1:10" ht="13.50" thickBot="1" customHeight="1">
      <c r="A31" s="19"/>
      <c r="B31" s="19"/>
      <c r="C31" s="19"/>
      <c r="D31" s="20" t="s">
        <v>67</v>
      </c>
      <c r="E31" s="19" t="s">
        <v>68</v>
      </c>
      <c r="F31" s="19"/>
      <c r="G31" s="13">
        <v>2</v>
      </c>
      <c r="H31" s="13"/>
      <c r="I31" s="14">
        <f ca="1">ROUND(SUM(INDIRECT(ADDRESS(ROW()+(-2), COLUMN()+(1), 1)),INDIRECT(ADDRESS(ROW()+(-9), COLUMN()+(1), 1))), 2)</f>
        <v>50.11</v>
      </c>
      <c r="J31" s="14">
        <f ca="1">ROUND(INDIRECT(ADDRESS(ROW()+(0), COLUMN()+(-3), 1))*INDIRECT(ADDRESS(ROW()+(0), COLUMN()+(-1), 1))/100, 2)</f>
        <v>1</v>
      </c>
    </row>
    <row r="32" spans="1:10" ht="13.50" thickBot="1" customHeight="1">
      <c r="A32" s="21" t="s">
        <v>69</v>
      </c>
      <c r="B32" s="21"/>
      <c r="C32" s="21"/>
      <c r="D32" s="22"/>
      <c r="E32" s="23"/>
      <c r="F32" s="23"/>
      <c r="G32" s="24" t="s">
        <v>70</v>
      </c>
      <c r="H32" s="24"/>
      <c r="I32" s="25"/>
      <c r="J32" s="26">
        <f ca="1">ROUND(SUM(INDIRECT(ADDRESS(ROW()+(-1), COLUMN()+(0), 1)),INDIRECT(ADDRESS(ROW()+(-3), COLUMN()+(0), 1)),INDIRECT(ADDRESS(ROW()+(-10), COLUMN()+(0), 1))), 2)</f>
        <v>51.11</v>
      </c>
    </row>
    <row r="35" spans="1:10" ht="13.50" thickBot="1" customHeight="1">
      <c r="A35" s="27" t="s">
        <v>71</v>
      </c>
      <c r="B35" s="27"/>
      <c r="C35" s="27"/>
      <c r="D35" s="27"/>
      <c r="E35" s="27"/>
      <c r="F35" s="27" t="s">
        <v>72</v>
      </c>
      <c r="G35" s="27"/>
      <c r="H35" s="27" t="s">
        <v>73</v>
      </c>
      <c r="I35" s="27"/>
      <c r="J35" s="27" t="s">
        <v>74</v>
      </c>
    </row>
    <row r="36" spans="1:10" ht="13.50" thickBot="1" customHeight="1">
      <c r="A36" s="28" t="s">
        <v>75</v>
      </c>
      <c r="B36" s="28"/>
      <c r="C36" s="28"/>
      <c r="D36" s="28"/>
      <c r="E36" s="28"/>
      <c r="F36" s="29">
        <v>1.06202e+006</v>
      </c>
      <c r="G36" s="29"/>
      <c r="H36" s="29">
        <v>1.06202e+006</v>
      </c>
      <c r="I36" s="29"/>
      <c r="J36" s="29" t="s">
        <v>76</v>
      </c>
    </row>
    <row r="37" spans="1:10" ht="13.50" thickBot="1" customHeight="1">
      <c r="A37" s="30" t="s">
        <v>77</v>
      </c>
      <c r="B37" s="30"/>
      <c r="C37" s="30"/>
      <c r="D37" s="30"/>
      <c r="E37" s="30"/>
      <c r="F37" s="31"/>
      <c r="G37" s="31"/>
      <c r="H37" s="31"/>
      <c r="I37" s="31"/>
      <c r="J37" s="31"/>
    </row>
    <row r="38" spans="1:10" ht="13.50" thickBot="1" customHeight="1">
      <c r="A38" s="28" t="s">
        <v>78</v>
      </c>
      <c r="B38" s="28"/>
      <c r="C38" s="28"/>
      <c r="D38" s="28"/>
      <c r="E38" s="28"/>
      <c r="F38" s="29">
        <v>1.18202e+006</v>
      </c>
      <c r="G38" s="29"/>
      <c r="H38" s="29">
        <v>1.18202e+006</v>
      </c>
      <c r="I38" s="29"/>
      <c r="J38" s="29" t="s">
        <v>79</v>
      </c>
    </row>
    <row r="39" spans="1:10" ht="13.50" thickBot="1" customHeight="1">
      <c r="A39" s="30" t="s">
        <v>80</v>
      </c>
      <c r="B39" s="30"/>
      <c r="C39" s="30"/>
      <c r="D39" s="30"/>
      <c r="E39" s="30"/>
      <c r="F39" s="31"/>
      <c r="G39" s="31"/>
      <c r="H39" s="31"/>
      <c r="I39" s="31"/>
      <c r="J39" s="31"/>
    </row>
    <row r="40" spans="1:10" ht="13.50" thickBot="1" customHeight="1">
      <c r="A40" s="28" t="s">
        <v>81</v>
      </c>
      <c r="B40" s="28"/>
      <c r="C40" s="28"/>
      <c r="D40" s="28"/>
      <c r="E40" s="28"/>
      <c r="F40" s="29">
        <v>142010</v>
      </c>
      <c r="G40" s="29"/>
      <c r="H40" s="29">
        <v>1.10201e+006</v>
      </c>
      <c r="I40" s="29"/>
      <c r="J40" s="29" t="s">
        <v>82</v>
      </c>
    </row>
    <row r="41" spans="1:10" ht="24.00" thickBot="1" customHeight="1">
      <c r="A41" s="30" t="s">
        <v>83</v>
      </c>
      <c r="B41" s="30"/>
      <c r="C41" s="30"/>
      <c r="D41" s="30"/>
      <c r="E41" s="30"/>
      <c r="F41" s="31"/>
      <c r="G41" s="31"/>
      <c r="H41" s="31"/>
      <c r="I41" s="31"/>
      <c r="J41" s="31"/>
    </row>
    <row r="42" spans="1:10" ht="13.50" thickBot="1" customHeight="1">
      <c r="A42" s="28" t="s">
        <v>84</v>
      </c>
      <c r="B42" s="28"/>
      <c r="C42" s="28"/>
      <c r="D42" s="28"/>
      <c r="E42" s="28"/>
      <c r="F42" s="29">
        <v>142013</v>
      </c>
      <c r="G42" s="29"/>
      <c r="H42" s="29">
        <v>172013</v>
      </c>
      <c r="I42" s="29"/>
      <c r="J42" s="29">
        <v>3</v>
      </c>
    </row>
    <row r="43" spans="1:10" ht="13.50" thickBot="1" customHeight="1">
      <c r="A43" s="30" t="s">
        <v>85</v>
      </c>
      <c r="B43" s="30"/>
      <c r="C43" s="30"/>
      <c r="D43" s="30"/>
      <c r="E43" s="30"/>
      <c r="F43" s="31"/>
      <c r="G43" s="31"/>
      <c r="H43" s="31"/>
      <c r="I43" s="31"/>
      <c r="J43" s="31"/>
    </row>
    <row r="46" spans="1:1" ht="33.75" thickBot="1" customHeight="1">
      <c r="A46" s="1" t="s">
        <v>86</v>
      </c>
      <c r="B46" s="1"/>
      <c r="C46" s="1"/>
      <c r="D46" s="1"/>
      <c r="E46" s="1"/>
      <c r="F46" s="1"/>
      <c r="G46" s="1"/>
      <c r="H46" s="1"/>
      <c r="I46" s="1"/>
      <c r="J46" s="1"/>
    </row>
    <row r="47" spans="1:1" ht="33.75" thickBot="1" customHeight="1">
      <c r="A47" s="1" t="s">
        <v>87</v>
      </c>
      <c r="B47" s="1"/>
      <c r="C47" s="1"/>
      <c r="D47" s="1"/>
      <c r="E47" s="1"/>
      <c r="F47" s="1"/>
      <c r="G47" s="1"/>
      <c r="H47" s="1"/>
      <c r="I47" s="1"/>
      <c r="J47" s="1"/>
    </row>
    <row r="48" spans="1:1" ht="33.75" thickBot="1" customHeight="1">
      <c r="A48" s="1" t="s">
        <v>88</v>
      </c>
      <c r="B48" s="1"/>
      <c r="C48" s="1"/>
      <c r="D48" s="1"/>
      <c r="E48" s="1"/>
      <c r="F48" s="1"/>
      <c r="G48" s="1"/>
      <c r="H48" s="1"/>
      <c r="I48" s="1"/>
      <c r="J48" s="1"/>
    </row>
  </sheetData>
  <mergeCells count="10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I22"/>
    <mergeCell ref="A23:C23"/>
    <mergeCell ref="E23:H23"/>
    <mergeCell ref="A24:C24"/>
    <mergeCell ref="E24:F24"/>
    <mergeCell ref="G24:H24"/>
    <mergeCell ref="A25:C25"/>
    <mergeCell ref="E25:F25"/>
    <mergeCell ref="G25:H25"/>
    <mergeCell ref="A26:C26"/>
    <mergeCell ref="E26:F26"/>
    <mergeCell ref="G26:H26"/>
    <mergeCell ref="A27:C27"/>
    <mergeCell ref="E27:F27"/>
    <mergeCell ref="G27:H27"/>
    <mergeCell ref="A28:C28"/>
    <mergeCell ref="E28:F28"/>
    <mergeCell ref="G28:H28"/>
    <mergeCell ref="A29:C29"/>
    <mergeCell ref="E29:F29"/>
    <mergeCell ref="G29:I29"/>
    <mergeCell ref="A30:C30"/>
    <mergeCell ref="E30:H30"/>
    <mergeCell ref="A31:C31"/>
    <mergeCell ref="E31:F31"/>
    <mergeCell ref="G31:H31"/>
    <mergeCell ref="A32:F32"/>
    <mergeCell ref="G32:I32"/>
    <mergeCell ref="A35:E35"/>
    <mergeCell ref="F35:G35"/>
    <mergeCell ref="H35:I35"/>
    <mergeCell ref="A36:E36"/>
    <mergeCell ref="F36:G37"/>
    <mergeCell ref="H36:I37"/>
    <mergeCell ref="J36:J37"/>
    <mergeCell ref="A37:E37"/>
    <mergeCell ref="A38:E38"/>
    <mergeCell ref="F38:G39"/>
    <mergeCell ref="H38:I39"/>
    <mergeCell ref="J38:J39"/>
    <mergeCell ref="A39:E39"/>
    <mergeCell ref="A40:E40"/>
    <mergeCell ref="F40:G41"/>
    <mergeCell ref="H40:I41"/>
    <mergeCell ref="J40:J41"/>
    <mergeCell ref="A41:E41"/>
    <mergeCell ref="A42:E42"/>
    <mergeCell ref="F42:G43"/>
    <mergeCell ref="H42:I43"/>
    <mergeCell ref="J42:J43"/>
    <mergeCell ref="A43:E43"/>
    <mergeCell ref="A46:J46"/>
    <mergeCell ref="A47:J47"/>
    <mergeCell ref="A48:J48"/>
  </mergeCells>
  <pageMargins left="0.147638" right="0.147638" top="0.206693" bottom="0.206693" header="0.0" footer="0.0"/>
  <pageSetup paperSize="9" orientation="portrait"/>
  <rowBreaks count="0" manualBreakCount="0">
    </rowBreaks>
</worksheet>
</file>