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<sst xmlns="http://schemas.openxmlformats.org/spreadsheetml/2006/main" count="51" uniqueCount="51">
  <si>
    <t xml:space="preserve"/>
  </si>
  <si>
    <t xml:space="preserve">NIF021</t>
  </si>
  <si>
    <t xml:space="preserve">m²</t>
  </si>
  <si>
    <t xml:space="preserve">Impermeabilización de cornisa o alero con láminas asfálticas.</t>
  </si>
  <si>
    <r>
      <rPr>
        <sz val="8.25"/>
        <color rgb="FF000000"/>
        <rFont val="Arial"/>
        <family val="2"/>
      </rPr>
      <t xml:space="preserve">Impermeabilización de cornisa o alero con lámina de betún modificado con plastómero APP, LBM(APP)-50/G-FP, Imperpuma Plus Parking "GRUPO PUMA", masa nominal 5 kg/m², con armadura de fieltro de poliéster de 160 g/m², de superficie autoprotegida (protección con gránulos de pizarra de color gris en la cara exterior y un film plástico termofusible en la cara interior), tipo monocapa, totalmente adherida al soporte con soplete, previa imprimación con emulsión asfáltica de base acuosa, Lista Al Uso "GRUPO PUMA". Incluso perfil de chapa de acero galvanizado, banda de refuerzo y banda de terminación para la resolución de encuentros con paramentos verticales y masilla de poliuretano para el sellado del espacio entre el perfil metálico y el paramento.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</si>
  <si>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</si>
  <si>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</si>
  <si>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</si>
  <si>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</si>
  <si>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</si>
  <si>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</si>
  <si>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</si>
  <si>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mt14pap100a</t>
  </si>
  <si>
    <t xml:space="preserve">kg</t>
  </si>
  <si>
    <t xml:space="preserve">Emulsión asfáltica de base acuosa, Lista Al Uso "GRUPO PUMA", tipo EA según UNE 104231.</t>
  </si>
  <si>
    <t xml:space="preserve">mt14pap040b</t>
  </si>
  <si>
    <t xml:space="preserve">m²</t>
  </si>
  <si>
    <t xml:space="preserve">Lámina de betún modificado con plastómero APP, LBM(APP)-40-FP, Imperpuma Plus PY-4 "GRUPO PUMA", masa nominal 4 kg/m², con armadura de fieltro de poliéster de 135 g/m², de superficie no protegida acabada con film plástico termofusible en ambas caras. Según UNE-EN 13707.</t>
  </si>
  <si>
    <t xml:space="preserve">mt14pap050d</t>
  </si>
  <si>
    <t xml:space="preserve">m²</t>
  </si>
  <si>
    <t xml:space="preserve">Lámina de betún modificado con plastómero APP, LBM(APP)-50/G-FP, Imperpuma Plus Parking "GRUPO PUMA", masa nominal 5 kg/m², con armadura de fieltro de poliéster de 160 g/m², de superficie autoprotegida (protección con gránulos de pizarra de color gris en la cara exterior y un film plástico termofusible en la cara interior). Según UNE-EN 13707.</t>
  </si>
  <si>
    <t xml:space="preserve">mt15acc020ac</t>
  </si>
  <si>
    <t xml:space="preserve">m</t>
  </si>
  <si>
    <t xml:space="preserve">Perfil de chapa de acero galvanizado, espesor 0,8 mm, desarrollo 300 mm, y 2 pliegues.</t>
  </si>
  <si>
    <t xml:space="preserve">mt15sja020a</t>
  </si>
  <si>
    <t xml:space="preserve">Ud</t>
  </si>
  <si>
    <t xml:space="preserve">Cartucho de masilla de poliuretano, de 310 cm³.</t>
  </si>
  <si>
    <t xml:space="preserve">Subtotal materiales:</t>
  </si>
  <si>
    <t xml:space="preserve">Mano de obra</t>
  </si>
  <si>
    <t xml:space="preserve">mo029</t>
  </si>
  <si>
    <t xml:space="preserve">h</t>
  </si>
  <si>
    <t xml:space="preserve">Oficial 1ª aplicador de láminas impermeabilizantes.</t>
  </si>
  <si>
    <t xml:space="preserve">mo067</t>
  </si>
  <si>
    <t xml:space="preserve">h</t>
  </si>
  <si>
    <t xml:space="preserve">Ayudante aplicador de láminas impermeabilizantes.</t>
  </si>
  <si>
    <t xml:space="preserve">Subtotal mano de obra:</t>
  </si>
  <si>
    <t xml:space="preserve">Costes directos complementarios</t>
  </si>
  <si>
    <t xml:space="preserve">%</t>
  </si>
  <si>
    <t xml:space="preserve">Costes directos complementarios</t>
  </si>
  <si>
    <t xml:space="preserve">Coste de mantenimiento decenal: 3,83€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</si>
  <si>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</si>
  <si>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</si>
  <si>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</si>
  <si>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</si>
  <si>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</si>
  <si>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13707:2004+A2:2009</t>
  </si>
  <si>
    <t xml:space="preserve">1/2+/3/4</t>
  </si>
  <si>
    <t xml:space="preserve">Láminas flexibles para la impermeabilización. Láminas bituminosas con armadura para impermeabilización de cubiertas. Definiciones y características.</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</si>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</sst>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6.29" customWidth="1"/>
    <col min="3" max="3" width="7.65" customWidth="1"/>
    <col min="4" max="4" width="71.40" customWidth="1"/>
    <col min="5" max="5" width="3.06" customWidth="1"/>
    <col min="6" max="6" width="9.69" customWidth="1"/>
    <col min="7" max="7" width="4.42" customWidth="1"/>
    <col min="8" max="8" width="9.86" customWidth="1"/>
    <col min="9" max="9" width="9.01" customWidth="1"/>
  </cols>
  <sheetData>
    <row r="1" spans="1:1" ht="2.25" thickBot="1" customHeight="1">
      <c r="A1" s="1" t="s">
        <v>0</v>
      </c>
      <c r="B1" s="1"/>
      <c r="C1" s="1"/>
      <c r="D1" s="1"/>
      <c r="E1" s="1"/>
      <c r="F1" s="1"/>
      <c r="G1" s="1"/>
      <c r="H1" s="1"/>
      <c r="I1" s="1"/>
    </row>
    <row r="3" spans="1:9" ht="13.50" thickBot="1" customHeight="1">
      <c r="A3" s="2" t="s">
        <v>1</v>
      </c>
      <c r="B3" s="3" t="s">
        <v>2</v>
      </c>
      <c r="C3" s="2" t="s">
        <v>3</v>
      </c>
      <c r="D3" s="2"/>
      <c r="E3" s="2"/>
      <c r="F3" s="2"/>
      <c r="G3" s="2"/>
      <c r="H3" s="2"/>
      <c r="I3" s="2"/>
    </row>
    <row r="5" spans="1:9" ht="66.00" thickBot="1" customHeight="1">
      <c r="A5" s="5" t="s">
        <v>4</v>
      </c>
      <c r="B5" s="5"/>
      <c r="C5" s="5"/>
      <c r="D5" s="5"/>
      <c r="E5" s="5"/>
      <c r="F5" s="5"/>
      <c r="G5" s="5"/>
      <c r="H5" s="5"/>
      <c r="I5" s="5"/>
    </row>
    <row r="8" spans="1:9" ht="24.00" thickBot="1" customHeight="1">
      <c r="A8" s="6" t="s">
        <v>5</v>
      </c>
      <c r="B8" s="6"/>
      <c r="C8" s="6" t="s">
        <v>6</v>
      </c>
      <c r="D8" s="6" t="s">
        <v>7</v>
      </c>
      <c r="E8" s="6"/>
      <c r="F8" s="7" t="s">
        <v>8</v>
      </c>
      <c r="G8" s="7"/>
      <c r="H8" s="7" t="s">
        <v>9</v>
      </c>
      <c r="I8" s="7" t="s">
        <v>10</v>
      </c>
    </row>
    <row r="9" spans="1:9" ht="13.50" thickBot="1" customHeight="1">
      <c r="A9" s="8">
        <v>1</v>
      </c>
      <c r="B9" s="8"/>
      <c r="C9" s="8"/>
      <c r="D9" s="9" t="s">
        <v>11</v>
      </c>
      <c r="E9" s="9"/>
      <c r="F9" s="9"/>
      <c r="G9" s="9"/>
      <c r="H9" s="8"/>
      <c r="I9" s="8"/>
    </row>
    <row r="10" spans="1:9" ht="24.00" thickBot="1" customHeight="1">
      <c r="A10" s="1" t="s">
        <v>12</v>
      </c>
      <c r="B10" s="1"/>
      <c r="C10" s="10" t="s">
        <v>13</v>
      </c>
      <c r="D10" s="1" t="s">
        <v>14</v>
      </c>
      <c r="E10" s="1"/>
      <c r="F10" s="11">
        <v>0.3</v>
      </c>
      <c r="G10" s="11"/>
      <c r="H10" s="12">
        <v>2.91</v>
      </c>
      <c r="I10" s="12">
        <f ca="1">ROUND(INDIRECT(ADDRESS(ROW()+(0), COLUMN()+(-3), 1))*INDIRECT(ADDRESS(ROW()+(0), COLUMN()+(-1), 1)), 2)</f>
        <v>0.87</v>
      </c>
    </row>
    <row r="11" spans="1:9" ht="45.00" thickBot="1" customHeight="1">
      <c r="A11" s="1" t="s">
        <v>15</v>
      </c>
      <c r="B11" s="1"/>
      <c r="C11" s="10" t="s">
        <v>16</v>
      </c>
      <c r="D11" s="1" t="s">
        <v>17</v>
      </c>
      <c r="E11" s="1"/>
      <c r="F11" s="11">
        <v>0.347</v>
      </c>
      <c r="G11" s="11"/>
      <c r="H11" s="12">
        <v>8.77</v>
      </c>
      <c r="I11" s="12">
        <f ca="1">ROUND(INDIRECT(ADDRESS(ROW()+(0), COLUMN()+(-3), 1))*INDIRECT(ADDRESS(ROW()+(0), COLUMN()+(-1), 1)), 2)</f>
        <v>3.04</v>
      </c>
    </row>
    <row r="12" spans="1:9" ht="55.50" thickBot="1" customHeight="1">
      <c r="A12" s="1" t="s">
        <v>18</v>
      </c>
      <c r="B12" s="1"/>
      <c r="C12" s="10" t="s">
        <v>19</v>
      </c>
      <c r="D12" s="1" t="s">
        <v>20</v>
      </c>
      <c r="E12" s="1"/>
      <c r="F12" s="11">
        <v>1.35</v>
      </c>
      <c r="G12" s="11"/>
      <c r="H12" s="12">
        <v>9.74</v>
      </c>
      <c r="I12" s="12">
        <f ca="1">ROUND(INDIRECT(ADDRESS(ROW()+(0), COLUMN()+(-3), 1))*INDIRECT(ADDRESS(ROW()+(0), COLUMN()+(-1), 1)), 2)</f>
        <v>13.15</v>
      </c>
    </row>
    <row r="13" spans="1:9" ht="13.50" thickBot="1" customHeight="1">
      <c r="A13" s="1" t="s">
        <v>21</v>
      </c>
      <c r="B13" s="1"/>
      <c r="C13" s="10" t="s">
        <v>22</v>
      </c>
      <c r="D13" s="1" t="s">
        <v>23</v>
      </c>
      <c r="E13" s="1"/>
      <c r="F13" s="11">
        <v>2</v>
      </c>
      <c r="G13" s="11"/>
      <c r="H13" s="12">
        <v>2.04</v>
      </c>
      <c r="I13" s="12">
        <f ca="1">ROUND(INDIRECT(ADDRESS(ROW()+(0), COLUMN()+(-3), 1))*INDIRECT(ADDRESS(ROW()+(0), COLUMN()+(-1), 1)), 2)</f>
        <v>4.08</v>
      </c>
    </row>
    <row r="14" spans="1:9" ht="13.50" thickBot="1" customHeight="1">
      <c r="A14" s="1" t="s">
        <v>24</v>
      </c>
      <c r="B14" s="1"/>
      <c r="C14" s="10" t="s">
        <v>25</v>
      </c>
      <c r="D14" s="1" t="s">
        <v>26</v>
      </c>
      <c r="E14" s="1"/>
      <c r="F14" s="13">
        <v>0.17</v>
      </c>
      <c r="G14" s="13"/>
      <c r="H14" s="14">
        <v>7.01</v>
      </c>
      <c r="I14" s="14">
        <f ca="1">ROUND(INDIRECT(ADDRESS(ROW()+(0), COLUMN()+(-3), 1))*INDIRECT(ADDRESS(ROW()+(0), COLUMN()+(-1), 1)), 2)</f>
        <v>1.19</v>
      </c>
    </row>
    <row r="15" spans="1:9" ht="13.50" thickBot="1" customHeight="1">
      <c r="A15" s="15"/>
      <c r="B15" s="15"/>
      <c r="C15" s="15"/>
      <c r="D15" s="15"/>
      <c r="E15" s="15"/>
      <c r="F15" s="9" t="s">
        <v>27</v>
      </c>
      <c r="G15" s="9"/>
      <c r="H15" s="9"/>
      <c r="I15" s="17">
        <f ca="1">ROUND(SUM(INDIRECT(ADDRESS(ROW()+(-1), COLUMN()+(0), 1)),INDIRECT(ADDRESS(ROW()+(-2), COLUMN()+(0), 1)),INDIRECT(ADDRESS(ROW()+(-3), COLUMN()+(0), 1)),INDIRECT(ADDRESS(ROW()+(-4), COLUMN()+(0), 1)),INDIRECT(ADDRESS(ROW()+(-5), COLUMN()+(0), 1))), 2)</f>
        <v>22.33</v>
      </c>
    </row>
    <row r="16" spans="1:9" ht="13.50" thickBot="1" customHeight="1">
      <c r="A16" s="15">
        <v>2</v>
      </c>
      <c r="B16" s="15"/>
      <c r="C16" s="15"/>
      <c r="D16" s="18" t="s">
        <v>28</v>
      </c>
      <c r="E16" s="18"/>
      <c r="F16" s="18"/>
      <c r="G16" s="18"/>
      <c r="H16" s="15"/>
      <c r="I16" s="15"/>
    </row>
    <row r="17" spans="1:9" ht="13.50" thickBot="1" customHeight="1">
      <c r="A17" s="1" t="s">
        <v>29</v>
      </c>
      <c r="B17" s="1"/>
      <c r="C17" s="10" t="s">
        <v>30</v>
      </c>
      <c r="D17" s="1" t="s">
        <v>31</v>
      </c>
      <c r="E17" s="1"/>
      <c r="F17" s="11">
        <v>0.1</v>
      </c>
      <c r="G17" s="11"/>
      <c r="H17" s="12">
        <v>23.1</v>
      </c>
      <c r="I17" s="12">
        <f ca="1">ROUND(INDIRECT(ADDRESS(ROW()+(0), COLUMN()+(-3), 1))*INDIRECT(ADDRESS(ROW()+(0), COLUMN()+(-1), 1)), 2)</f>
        <v>2.31</v>
      </c>
    </row>
    <row r="18" spans="1:9" ht="13.50" thickBot="1" customHeight="1">
      <c r="A18" s="1" t="s">
        <v>32</v>
      </c>
      <c r="B18" s="1"/>
      <c r="C18" s="10" t="s">
        <v>33</v>
      </c>
      <c r="D18" s="1" t="s">
        <v>34</v>
      </c>
      <c r="E18" s="1"/>
      <c r="F18" s="13">
        <v>0.1</v>
      </c>
      <c r="G18" s="13"/>
      <c r="H18" s="14">
        <v>21.94</v>
      </c>
      <c r="I18" s="14">
        <f ca="1">ROUND(INDIRECT(ADDRESS(ROW()+(0), COLUMN()+(-3), 1))*INDIRECT(ADDRESS(ROW()+(0), COLUMN()+(-1), 1)), 2)</f>
        <v>2.19</v>
      </c>
    </row>
    <row r="19" spans="1:9" ht="13.50" thickBot="1" customHeight="1">
      <c r="A19" s="15"/>
      <c r="B19" s="15"/>
      <c r="C19" s="15"/>
      <c r="D19" s="15"/>
      <c r="E19" s="15"/>
      <c r="F19" s="9" t="s">
        <v>35</v>
      </c>
      <c r="G19" s="9"/>
      <c r="H19" s="9"/>
      <c r="I19" s="17">
        <f ca="1">ROUND(SUM(INDIRECT(ADDRESS(ROW()+(-1), COLUMN()+(0), 1)),INDIRECT(ADDRESS(ROW()+(-2), COLUMN()+(0), 1))), 2)</f>
        <v>4.5</v>
      </c>
    </row>
    <row r="20" spans="1:9" ht="13.50" thickBot="1" customHeight="1">
      <c r="A20" s="15">
        <v>3</v>
      </c>
      <c r="B20" s="15"/>
      <c r="C20" s="15"/>
      <c r="D20" s="18" t="s">
        <v>36</v>
      </c>
      <c r="E20" s="18"/>
      <c r="F20" s="18"/>
      <c r="G20" s="18"/>
      <c r="H20" s="15"/>
      <c r="I20" s="15"/>
    </row>
    <row r="21" spans="1:9" ht="13.50" thickBot="1" customHeight="1">
      <c r="A21" s="19"/>
      <c r="B21" s="19"/>
      <c r="C21" s="20" t="s">
        <v>37</v>
      </c>
      <c r="D21" s="19" t="s">
        <v>38</v>
      </c>
      <c r="E21" s="19"/>
      <c r="F21" s="13">
        <v>2</v>
      </c>
      <c r="G21" s="13"/>
      <c r="H21" s="14">
        <f ca="1">ROUND(SUM(INDIRECT(ADDRESS(ROW()+(-2), COLUMN()+(1), 1)),INDIRECT(ADDRESS(ROW()+(-6), COLUMN()+(1), 1))), 2)</f>
        <v>26.83</v>
      </c>
      <c r="I21" s="14">
        <f ca="1">ROUND(INDIRECT(ADDRESS(ROW()+(0), COLUMN()+(-3), 1))*INDIRECT(ADDRESS(ROW()+(0), COLUMN()+(-1), 1))/100, 2)</f>
        <v>0.54</v>
      </c>
    </row>
    <row r="22" spans="1:9" ht="13.50" thickBot="1" customHeight="1">
      <c r="A22" s="21" t="s">
        <v>39</v>
      </c>
      <c r="B22" s="21"/>
      <c r="C22" s="22"/>
      <c r="D22" s="23"/>
      <c r="E22" s="23"/>
      <c r="F22" s="24" t="s">
        <v>40</v>
      </c>
      <c r="G22" s="24"/>
      <c r="H22" s="25"/>
      <c r="I22" s="26">
        <f ca="1">ROUND(SUM(INDIRECT(ADDRESS(ROW()+(-1), COLUMN()+(0), 1)),INDIRECT(ADDRESS(ROW()+(-3), COLUMN()+(0), 1)),INDIRECT(ADDRESS(ROW()+(-7), COLUMN()+(0), 1))), 2)</f>
        <v>27.37</v>
      </c>
    </row>
    <row r="25" spans="1:9" ht="13.50" thickBot="1" customHeight="1">
      <c r="A25" s="27" t="s">
        <v>41</v>
      </c>
      <c r="B25" s="27"/>
      <c r="C25" s="27"/>
      <c r="D25" s="27"/>
      <c r="E25" s="27" t="s">
        <v>42</v>
      </c>
      <c r="F25" s="27"/>
      <c r="G25" s="27" t="s">
        <v>43</v>
      </c>
      <c r="H25" s="27"/>
      <c r="I25" s="27" t="s">
        <v>44</v>
      </c>
    </row>
    <row r="26" spans="1:9" ht="13.50" thickBot="1" customHeight="1">
      <c r="A26" s="28" t="s">
        <v>45</v>
      </c>
      <c r="B26" s="28"/>
      <c r="C26" s="28"/>
      <c r="D26" s="28"/>
      <c r="E26" s="29">
        <v>142010</v>
      </c>
      <c r="F26" s="29"/>
      <c r="G26" s="29">
        <v>1.10201e+06</v>
      </c>
      <c r="H26" s="29"/>
      <c r="I26" s="29" t="s">
        <v>46</v>
      </c>
    </row>
    <row r="27" spans="1:9" ht="24.00" thickBot="1" customHeight="1">
      <c r="A27" s="30" t="s">
        <v>47</v>
      </c>
      <c r="B27" s="30"/>
      <c r="C27" s="30"/>
      <c r="D27" s="30"/>
      <c r="E27" s="31"/>
      <c r="F27" s="31"/>
      <c r="G27" s="31"/>
      <c r="H27" s="31"/>
      <c r="I27" s="31"/>
    </row>
    <row r="30" spans="1:1" ht="33.75" thickBot="1" customHeight="1">
      <c r="A30" s="1" t="s">
        <v>48</v>
      </c>
      <c r="B30" s="1"/>
      <c r="C30" s="1"/>
      <c r="D30" s="1"/>
      <c r="E30" s="1"/>
      <c r="F30" s="1"/>
      <c r="G30" s="1"/>
      <c r="H30" s="1"/>
      <c r="I30" s="1"/>
    </row>
    <row r="31" spans="1:1" ht="33.75" thickBot="1" customHeight="1">
      <c r="A31" s="1" t="s">
        <v>49</v>
      </c>
      <c r="B31" s="1"/>
      <c r="C31" s="1"/>
      <c r="D31" s="1"/>
      <c r="E31" s="1"/>
      <c r="F31" s="1"/>
      <c r="G31" s="1"/>
      <c r="H31" s="1"/>
      <c r="I31" s="1"/>
    </row>
    <row r="32" spans="1:1" ht="33.75" thickBot="1" customHeight="1">
      <c r="A32" s="1" t="s">
        <v>50</v>
      </c>
      <c r="B32" s="1"/>
      <c r="C32" s="1"/>
      <c r="D32" s="1"/>
      <c r="E32" s="1"/>
      <c r="F32" s="1"/>
      <c r="G32" s="1"/>
      <c r="H32" s="1"/>
      <c r="I32" s="1"/>
    </row>
  </sheetData>
  <mergeCells count="55">
    <mergeCell ref="A1:I1"/>
    <mergeCell ref="C3:I3"/>
    <mergeCell ref="A5:I5"/>
    <mergeCell ref="A8:B8"/>
    <mergeCell ref="D8:E8"/>
    <mergeCell ref="F8:G8"/>
    <mergeCell ref="A9:B9"/>
    <mergeCell ref="D9:G9"/>
    <mergeCell ref="A10:B10"/>
    <mergeCell ref="D10:E10"/>
    <mergeCell ref="F10:G10"/>
    <mergeCell ref="A11:B11"/>
    <mergeCell ref="D11:E11"/>
    <mergeCell ref="F11:G11"/>
    <mergeCell ref="A12:B12"/>
    <mergeCell ref="D12:E12"/>
    <mergeCell ref="F12:G12"/>
    <mergeCell ref="A13:B13"/>
    <mergeCell ref="D13:E13"/>
    <mergeCell ref="F13:G13"/>
    <mergeCell ref="A14:B14"/>
    <mergeCell ref="D14:E14"/>
    <mergeCell ref="F14:G14"/>
    <mergeCell ref="A15:B15"/>
    <mergeCell ref="D15:E15"/>
    <mergeCell ref="F15:H15"/>
    <mergeCell ref="A16:B16"/>
    <mergeCell ref="D16:G16"/>
    <mergeCell ref="A17:B17"/>
    <mergeCell ref="D17:E17"/>
    <mergeCell ref="F17:G17"/>
    <mergeCell ref="A18:B18"/>
    <mergeCell ref="D18:E18"/>
    <mergeCell ref="F18:G18"/>
    <mergeCell ref="A19:B19"/>
    <mergeCell ref="D19:E19"/>
    <mergeCell ref="F19:H19"/>
    <mergeCell ref="A20:B20"/>
    <mergeCell ref="D20:G20"/>
    <mergeCell ref="A21:B21"/>
    <mergeCell ref="D21:E21"/>
    <mergeCell ref="F21:G21"/>
    <mergeCell ref="A22:E22"/>
    <mergeCell ref="F22:H22"/>
    <mergeCell ref="A25:D25"/>
    <mergeCell ref="E25:F25"/>
    <mergeCell ref="G25:H25"/>
    <mergeCell ref="A26:D26"/>
    <mergeCell ref="E26:F27"/>
    <mergeCell ref="G26:H27"/>
    <mergeCell ref="I26:I27"/>
    <mergeCell ref="A27:D27"/>
    <mergeCell ref="A30:I30"/>
    <mergeCell ref="A31:I31"/>
    <mergeCell ref="A32:I32"/>
  </mergeCells>
  <pageMargins left="0.147638" right="0.147638" top="0.206693" bottom="0.206693" header="0.0" footer="0.0"/>
  <pageSetup paperSize="9" orientation="portrait"/>
  <rowBreaks count="0" manualBreakCount="0">
    </rowBreaks>
</worksheet>
</file>