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<sst xmlns="http://schemas.openxmlformats.org/spreadsheetml/2006/main" count="77" uniqueCount="77">
  <si>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</si>
  <si>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EHY091</t>
  </si>
  <si>
    <t xml:space="preserve">m</t>
  </si>
  <si>
    <t xml:space="preserve">Reparación de frente de forjado de hormigón armado, mediante recrecido con hormigón armado.</t>
  </si>
  <si>
    <r>
      <rPr>
        <sz val="8.25"/>
        <color rgb="FF000000"/>
        <rFont val="Arial"/>
        <family val="2"/>
      </rPr>
      <t xml:space="preserve">Reparación de frente de forjado de hormigón armado, de canto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cm, mediante picado del hormigón deteriorado con martillo eléctrico; saneado de las armaduras que han quedado al descubierto con </t>
    </r>
    <r>
      <rPr>
        <b/>
        <sz val="8.25"/>
        <color rgb="FF000000"/>
        <rFont val="Arial"/>
        <family val="2"/>
      </rPr>
      <t xml:space="preserve">proyección en seco de chorro de partículas de material abrasivo (silicato de aluminio)</t>
    </r>
    <r>
      <rPr>
        <sz val="8.25"/>
        <color rgb="FF000000"/>
        <rFont val="Arial"/>
        <family val="2"/>
      </rPr>
      <t xml:space="preserve">; aplicación de </t>
    </r>
    <r>
      <rPr>
        <b/>
        <sz val="8.25"/>
        <color rgb="FF000000"/>
        <rFont val="Arial"/>
        <family val="2"/>
      </rPr>
      <t xml:space="preserve">imprimación, Implarest C "GRUPO PUMA", a base de cemento, áridos seleccionados, polímeros y aditivos, para la protección y pasivación de armaduras de acero, y como puente de unión entre morteros de reparación y hormigón existente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kg/m² de consumo medio; recrecido del forjado </t>
    </r>
    <r>
      <rPr>
        <b/>
        <sz val="8.25"/>
        <color rgb="FF000000"/>
        <rFont val="Arial"/>
        <family val="2"/>
      </rPr>
      <t xml:space="preserve">con hormigón armado, realizado con </t>
    </r>
    <r>
      <rPr>
        <b/>
        <sz val="8.25"/>
        <color rgb="FF000000"/>
        <rFont val="Arial"/>
        <family val="2"/>
      </rPr>
      <t xml:space="preserve">hormigón HA-25/B/12/IIa fabricado en central, y vertido con cubilote</t>
    </r>
    <r>
      <rPr>
        <b/>
        <sz val="8.25"/>
        <color rgb="FF000000"/>
        <rFont val="Arial"/>
        <family val="2"/>
      </rPr>
      <t xml:space="preserve"> y acero UNE-EN 10080 B 500 S, cuantía 5 kg/m</t>
    </r>
    <r>
      <rPr>
        <sz val="8.25"/>
        <color rgb="FF000000"/>
        <rFont val="Arial"/>
        <family val="2"/>
      </rPr>
      <t xml:space="preserve">, con anclaje químico estructural, mediante perforación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mm de diámetro y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mm de profundidad, relleno del orificio con inyección de </t>
    </r>
    <r>
      <rPr>
        <b/>
        <sz val="8.25"/>
        <color rgb="FF000000"/>
        <rFont val="Arial"/>
        <family val="2"/>
      </rPr>
      <t xml:space="preserve">resina epoxi, libre de estireno</t>
    </r>
    <r>
      <rPr>
        <sz val="8.25"/>
        <color rgb="FF000000"/>
        <rFont val="Arial"/>
        <family val="2"/>
      </rPr>
      <t xml:space="preserve">, y posterior inserción de </t>
    </r>
    <r>
      <rPr>
        <b/>
        <sz val="8.25"/>
        <color rgb="FF000000"/>
        <rFont val="Arial"/>
        <family val="2"/>
      </rPr>
      <t xml:space="preserve">varilla roscada con tuerca y arandela de acero galvanizado calidad 5.8, según UNE-EN ISO 898-1, de 8 mm de diámetro y 110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</si>
  <si>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</si>
  <si>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</si>
  <si>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</si>
  <si>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</si>
  <si>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</si>
  <si>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</si>
  <si>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</si>
  <si>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</si>
  <si>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</si>
  <si>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</si>
  <si>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</si>
  <si>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</si>
  <si>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</si>
  <si>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mt09rep030a</t>
  </si>
  <si>
    <t xml:space="preserve">kg</t>
  </si>
  <si>
    <t xml:space="preserve">Imprimación, Implarest C "GRUPO PUMA", a base de cemento, áridos seleccionados, polímeros y aditivos, para la protección y pasivación de armaduras de acero, y como puente de unión entre morteros de reparación y hormigón existente, según UNE-EN 1504-7.</t>
  </si>
  <si>
    <t xml:space="preserve">mt26reh305aa</t>
  </si>
  <si>
    <t xml:space="preserve">Ud</t>
  </si>
  <si>
    <t xml:space="preserve">Anclaje compuesto por varilla roscada de acero galvanizado calidad 5.8, según UNE-EN ISO 898-1 de 8 mm de diámetro, y 110 mm de longitud, tuerca y arandela, para fijaciones sobre estructuras de hormigón.</t>
  </si>
  <si>
    <t xml:space="preserve">mt26reh100C</t>
  </si>
  <si>
    <t xml:space="preserve">Ud</t>
  </si>
  <si>
    <t xml:space="preserve">Cartucho de resina epoxi, libre de estireno, de dos componentes, con dosificador y boquilla de mezcla automática, de 400 ml, para anclajes estructurales verticales y horizontales.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</si>
  <si>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</si>
  <si>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</si>
  <si>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</si>
  <si>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mt10haf010nca</t>
  </si>
  <si>
    <t xml:space="preserve">m³</t>
  </si>
  <si>
    <t xml:space="preserve">Hormigón HA-25/B/12/IIa, fabricado en central.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</si>
  <si>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</si>
  <si>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</si>
  <si>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</si>
  <si>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</si>
  <si>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</si>
  <si>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</si>
  <si>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</si>
  <si>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</si>
  <si>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</si>
  <si>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</si>
  <si>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</si>
  <si>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</si>
  <si>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</si>
  <si>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</si>
  <si>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</si>
  <si>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</si>
  <si>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</si>
  <si>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</si>
  <si>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</si>
  <si>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</si>
  <si>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</si>
  <si>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</si>
  <si>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</si>
  <si>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</si>
  <si>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</si>
  <si>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</si>
  <si>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</si>
  <si>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</si>
  <si>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</si>
  <si>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</si>
  <si>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</si>
  <si>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</si>
  <si>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</si>
  <si>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</si>
  <si>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</si>
  <si>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</si>
  <si>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</si>
  <si>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</si>
  <si>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1504-7:2007</t>
  </si>
  <si>
    <t xml:space="preserve">2+/4</t>
  </si>
  <si>
    <t xml:space="preserve">Productos y sistemas para protección y reparación de estructuras de hormigón. Definiciones, requisitos, control de calidad y evaluación de la conformidad. Parte 7: Protección contra la corrosión de armaduras.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</si>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</sst>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51.5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92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0.030000</v>
      </c>
      <c r="G10" s="10"/>
      <c r="H10" s="10"/>
      <c r="I10" s="11">
        <v>9.650000</v>
      </c>
      <c r="J10" s="11">
        <f ca="1">ROUND(INDIRECT(ADDRESS(ROW()+(0), COLUMN()+(-4), 1))*INDIRECT(ADDRESS(ROW()+(0), COLUMN()+(-1), 1)), 2)</f>
        <v>0.290000</v>
      </c>
    </row>
    <row r="11" spans="1:10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1.050000</v>
      </c>
      <c r="G11" s="10"/>
      <c r="H11" s="10"/>
      <c r="I11" s="11">
        <v>0.250000</v>
      </c>
      <c r="J11" s="11">
        <f ca="1">ROUND(INDIRECT(ADDRESS(ROW()+(0), COLUMN()+(-4), 1))*INDIRECT(ADDRESS(ROW()+(0), COLUMN()+(-1), 1)), 2)</f>
        <v>0.260000</v>
      </c>
    </row>
    <row r="12" spans="1:10" ht="55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0.300000</v>
      </c>
      <c r="G12" s="10"/>
      <c r="H12" s="10"/>
      <c r="I12" s="11">
        <v>5.370000</v>
      </c>
      <c r="J12" s="11">
        <f ca="1">ROUND(INDIRECT(ADDRESS(ROW()+(0), COLUMN()+(-4), 1))*INDIRECT(ADDRESS(ROW()+(0), COLUMN()+(-1), 1)), 2)</f>
        <v>1.610000</v>
      </c>
    </row>
    <row r="13" spans="1:10" ht="45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1.000000</v>
      </c>
      <c r="G13" s="10"/>
      <c r="H13" s="10"/>
      <c r="I13" s="11">
        <v>0.960000</v>
      </c>
      <c r="J13" s="11">
        <f ca="1">ROUND(INDIRECT(ADDRESS(ROW()+(0), COLUMN()+(-4), 1))*INDIRECT(ADDRESS(ROW()+(0), COLUMN()+(-1), 1)), 2)</f>
        <v>0.960000</v>
      </c>
    </row>
    <row r="14" spans="1:10" ht="45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0.851000</v>
      </c>
      <c r="G14" s="10"/>
      <c r="H14" s="10"/>
      <c r="I14" s="11">
        <v>21.560000</v>
      </c>
      <c r="J14" s="11">
        <f ca="1">ROUND(INDIRECT(ADDRESS(ROW()+(0), COLUMN()+(-4), 1))*INDIRECT(ADDRESS(ROW()+(0), COLUMN()+(-1), 1)), 2)</f>
        <v>18.350000</v>
      </c>
    </row>
    <row r="15" spans="1:10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5.000000</v>
      </c>
      <c r="G15" s="10"/>
      <c r="H15" s="10"/>
      <c r="I15" s="11">
        <v>0.810000</v>
      </c>
      <c r="J15" s="11">
        <f ca="1">ROUND(INDIRECT(ADDRESS(ROW()+(0), COLUMN()+(-4), 1))*INDIRECT(ADDRESS(ROW()+(0), COLUMN()+(-1), 1)), 2)</f>
        <v>4.050000</v>
      </c>
    </row>
    <row r="16" spans="1:10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0.024000</v>
      </c>
      <c r="G16" s="10"/>
      <c r="H16" s="10"/>
      <c r="I16" s="11">
        <v>78.880000</v>
      </c>
      <c r="J16" s="11">
        <f ca="1">ROUND(INDIRECT(ADDRESS(ROW()+(0), COLUMN()+(-4), 1))*INDIRECT(ADDRESS(ROW()+(0), COLUMN()+(-1), 1)), 2)</f>
        <v>1.890000</v>
      </c>
    </row>
    <row r="17" spans="1:10" ht="13.5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0.200000</v>
      </c>
      <c r="G17" s="10"/>
      <c r="H17" s="10"/>
      <c r="I17" s="11">
        <v>4.390000</v>
      </c>
      <c r="J17" s="11">
        <f ca="1">ROUND(INDIRECT(ADDRESS(ROW()+(0), COLUMN()+(-4), 1))*INDIRECT(ADDRESS(ROW()+(0), COLUMN()+(-1), 1)), 2)</f>
        <v>0.880000</v>
      </c>
    </row>
    <row r="18" spans="1:10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0.009000</v>
      </c>
      <c r="G18" s="10"/>
      <c r="H18" s="10"/>
      <c r="I18" s="11">
        <v>1.300000</v>
      </c>
      <c r="J18" s="11">
        <f ca="1">ROUND(INDIRECT(ADDRESS(ROW()+(0), COLUMN()+(-4), 1))*INDIRECT(ADDRESS(ROW()+(0), COLUMN()+(-1), 1)), 2)</f>
        <v>0.010000</v>
      </c>
    </row>
    <row r="19" spans="1:10" ht="13.5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2">
        <v>0.013000</v>
      </c>
      <c r="G19" s="12"/>
      <c r="H19" s="12"/>
      <c r="I19" s="13">
        <v>13.370000</v>
      </c>
      <c r="J19" s="13">
        <f ca="1">ROUND(INDIRECT(ADDRESS(ROW()+(0), COLUMN()+(-4), 1))*INDIRECT(ADDRESS(ROW()+(0), COLUMN()+(-1), 1)), 2)</f>
        <v>0.170000</v>
      </c>
    </row>
    <row r="20" spans="1:10" ht="13.50" thickBot="1" customHeight="1">
      <c r="A20" s="14"/>
      <c r="B20" s="14"/>
      <c r="C20" s="14"/>
      <c r="D20" s="14"/>
      <c r="E20" s="14"/>
      <c r="F20" s="8" t="s">
        <v>42</v>
      </c>
      <c r="G20" s="8"/>
      <c r="H20" s="8"/>
      <c r="I20" s="8"/>
      <c r="J2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28.470000</v>
      </c>
    </row>
    <row r="21" spans="1:10" ht="13.50" thickBot="1" customHeight="1">
      <c r="A21" s="14">
        <v>2.000000</v>
      </c>
      <c r="B21" s="14"/>
      <c r="C21" s="14"/>
      <c r="D21" s="14"/>
      <c r="E21" s="17" t="s">
        <v>43</v>
      </c>
      <c r="F21" s="17"/>
      <c r="G21" s="17"/>
      <c r="H21" s="17"/>
      <c r="I21" s="14"/>
      <c r="J21" s="14"/>
    </row>
    <row r="22" spans="1:10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0.315000</v>
      </c>
      <c r="G22" s="10"/>
      <c r="H22" s="10"/>
      <c r="I22" s="11">
        <v>4.080000</v>
      </c>
      <c r="J22" s="11">
        <f ca="1">ROUND(INDIRECT(ADDRESS(ROW()+(0), COLUMN()+(-4), 1))*INDIRECT(ADDRESS(ROW()+(0), COLUMN()+(-1), 1)), 2)</f>
        <v>1.290000</v>
      </c>
    </row>
    <row r="23" spans="1:10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0">
        <v>0.158000</v>
      </c>
      <c r="G23" s="10"/>
      <c r="H23" s="10"/>
      <c r="I23" s="11">
        <v>6.920000</v>
      </c>
      <c r="J23" s="11">
        <f ca="1">ROUND(INDIRECT(ADDRESS(ROW()+(0), COLUMN()+(-4), 1))*INDIRECT(ADDRESS(ROW()+(0), COLUMN()+(-1), 1)), 2)</f>
        <v>1.090000</v>
      </c>
    </row>
    <row r="24" spans="1:10" ht="13.50" thickBot="1" customHeight="1">
      <c r="A24" s="1" t="s">
        <v>50</v>
      </c>
      <c r="B24" s="1"/>
      <c r="C24" s="1"/>
      <c r="D24" s="9" t="s">
        <v>51</v>
      </c>
      <c r="E24" s="1" t="s">
        <v>52</v>
      </c>
      <c r="F24" s="12">
        <v>0.035000</v>
      </c>
      <c r="G24" s="12"/>
      <c r="H24" s="12"/>
      <c r="I24" s="13">
        <v>2.860000</v>
      </c>
      <c r="J24" s="13">
        <f ca="1">ROUND(INDIRECT(ADDRESS(ROW()+(0), COLUMN()+(-4), 1))*INDIRECT(ADDRESS(ROW()+(0), COLUMN()+(-1), 1)), 2)</f>
        <v>0.100000</v>
      </c>
    </row>
    <row r="25" spans="1:10" ht="13.50" thickBot="1" customHeight="1">
      <c r="A25" s="14"/>
      <c r="B25" s="14"/>
      <c r="C25" s="14"/>
      <c r="D25" s="14"/>
      <c r="E25" s="14"/>
      <c r="F25" s="8" t="s">
        <v>53</v>
      </c>
      <c r="G25" s="8"/>
      <c r="H25" s="8"/>
      <c r="I25" s="8"/>
      <c r="J25" s="16">
        <f ca="1">ROUND(SUM(INDIRECT(ADDRESS(ROW()+(-1), COLUMN()+(0), 1)),INDIRECT(ADDRESS(ROW()+(-2), COLUMN()+(0), 1)),INDIRECT(ADDRESS(ROW()+(-3), COLUMN()+(0), 1))), 2)</f>
        <v>2.480000</v>
      </c>
    </row>
    <row r="26" spans="1:10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7"/>
      <c r="H26" s="17"/>
      <c r="I26" s="14"/>
      <c r="J26" s="14"/>
    </row>
    <row r="27" spans="1:10" ht="13.50" thickBot="1" customHeight="1">
      <c r="A27" s="1" t="s">
        <v>55</v>
      </c>
      <c r="B27" s="1"/>
      <c r="C27" s="1"/>
      <c r="D27" s="9" t="s">
        <v>56</v>
      </c>
      <c r="E27" s="1" t="s">
        <v>57</v>
      </c>
      <c r="F27" s="10">
        <v>0.923000</v>
      </c>
      <c r="G27" s="10"/>
      <c r="H27" s="10"/>
      <c r="I27" s="11">
        <v>17.540000</v>
      </c>
      <c r="J27" s="11">
        <f ca="1">ROUND(INDIRECT(ADDRESS(ROW()+(0), COLUMN()+(-4), 1))*INDIRECT(ADDRESS(ROW()+(0), COLUMN()+(-1), 1)), 2)</f>
        <v>16.190000</v>
      </c>
    </row>
    <row r="28" spans="1:10" ht="13.50" thickBot="1" customHeight="1">
      <c r="A28" s="1" t="s">
        <v>58</v>
      </c>
      <c r="B28" s="1"/>
      <c r="C28" s="1"/>
      <c r="D28" s="9" t="s">
        <v>59</v>
      </c>
      <c r="E28" s="1" t="s">
        <v>60</v>
      </c>
      <c r="F28" s="12">
        <v>0.923000</v>
      </c>
      <c r="G28" s="12"/>
      <c r="H28" s="12"/>
      <c r="I28" s="13">
        <v>16.160000</v>
      </c>
      <c r="J28" s="13">
        <f ca="1">ROUND(INDIRECT(ADDRESS(ROW()+(0), COLUMN()+(-4), 1))*INDIRECT(ADDRESS(ROW()+(0), COLUMN()+(-1), 1)), 2)</f>
        <v>14.920000</v>
      </c>
    </row>
    <row r="29" spans="1:10" ht="13.50" thickBot="1" customHeight="1">
      <c r="A29" s="14"/>
      <c r="B29" s="14"/>
      <c r="C29" s="14"/>
      <c r="D29" s="14"/>
      <c r="E29" s="14"/>
      <c r="F29" s="8" t="s">
        <v>61</v>
      </c>
      <c r="G29" s="8"/>
      <c r="H29" s="8"/>
      <c r="I29" s="8"/>
      <c r="J29" s="16">
        <f ca="1">ROUND(SUM(INDIRECT(ADDRESS(ROW()+(-1), COLUMN()+(0), 1)),INDIRECT(ADDRESS(ROW()+(-2), COLUMN()+(0), 1))), 2)</f>
        <v>31.110000</v>
      </c>
    </row>
    <row r="30" spans="1:10" ht="13.50" thickBot="1" customHeight="1">
      <c r="A30" s="14">
        <v>4.000000</v>
      </c>
      <c r="B30" s="14"/>
      <c r="C30" s="14"/>
      <c r="D30" s="14"/>
      <c r="E30" s="17" t="s">
        <v>62</v>
      </c>
      <c r="F30" s="17"/>
      <c r="G30" s="17"/>
      <c r="H30" s="17"/>
      <c r="I30" s="14"/>
      <c r="J30" s="14"/>
    </row>
    <row r="31" spans="1:10" ht="13.50" thickBot="1" customHeight="1">
      <c r="A31" s="18"/>
      <c r="B31" s="18"/>
      <c r="C31" s="18"/>
      <c r="D31" s="19" t="s">
        <v>63</v>
      </c>
      <c r="E31" s="18" t="s">
        <v>64</v>
      </c>
      <c r="F31" s="12">
        <v>2.000000</v>
      </c>
      <c r="G31" s="12"/>
      <c r="H31" s="12"/>
      <c r="I31" s="13">
        <f ca="1">ROUND(SUM(INDIRECT(ADDRESS(ROW()+(-2), COLUMN()+(1), 1)),INDIRECT(ADDRESS(ROW()+(-6), COLUMN()+(1), 1)),INDIRECT(ADDRESS(ROW()+(-11), COLUMN()+(1), 1))), 2)</f>
        <v>62.060000</v>
      </c>
      <c r="J31" s="13">
        <f ca="1">ROUND(INDIRECT(ADDRESS(ROW()+(0), COLUMN()+(-4), 1))*INDIRECT(ADDRESS(ROW()+(0), COLUMN()+(-1), 1))/100, 2)</f>
        <v>1.240000</v>
      </c>
    </row>
    <row r="32" spans="1:10" ht="13.50" thickBot="1" customHeight="1">
      <c r="A32" s="20" t="s">
        <v>65</v>
      </c>
      <c r="B32" s="20"/>
      <c r="C32" s="20"/>
      <c r="D32" s="21"/>
      <c r="E32" s="22"/>
      <c r="F32" s="23" t="s">
        <v>66</v>
      </c>
      <c r="G32" s="23"/>
      <c r="H32" s="23"/>
      <c r="I32" s="24"/>
      <c r="J32" s="25">
        <f ca="1">ROUND(SUM(INDIRECT(ADDRESS(ROW()+(-1), COLUMN()+(0), 1)),INDIRECT(ADDRESS(ROW()+(-3), COLUMN()+(0), 1)),INDIRECT(ADDRESS(ROW()+(-7), COLUMN()+(0), 1)),INDIRECT(ADDRESS(ROW()+(-12), COLUMN()+(0), 1))), 2)</f>
        <v>63.300000</v>
      </c>
    </row>
    <row r="35" spans="1:10" ht="13.50" thickBot="1" customHeight="1">
      <c r="A35" s="26" t="s">
        <v>67</v>
      </c>
      <c r="B35" s="26"/>
      <c r="C35" s="26"/>
      <c r="D35" s="26"/>
      <c r="E35" s="26"/>
      <c r="F35" s="26"/>
      <c r="G35" s="26" t="s">
        <v>68</v>
      </c>
      <c r="H35" s="26" t="s">
        <v>69</v>
      </c>
      <c r="I35" s="26"/>
      <c r="J35" s="26" t="s">
        <v>70</v>
      </c>
    </row>
    <row r="36" spans="1:10" ht="13.50" thickBot="1" customHeight="1">
      <c r="A36" s="27" t="s">
        <v>71</v>
      </c>
      <c r="B36" s="27"/>
      <c r="C36" s="27"/>
      <c r="D36" s="27"/>
      <c r="E36" s="27"/>
      <c r="F36" s="27"/>
      <c r="G36" s="28">
        <v>162007.000000</v>
      </c>
      <c r="H36" s="28">
        <v>112009.000000</v>
      </c>
      <c r="I36" s="28"/>
      <c r="J36" s="28" t="s">
        <v>72</v>
      </c>
    </row>
    <row r="37" spans="1:10" ht="34.50" thickBot="1" customHeight="1">
      <c r="A37" s="29" t="s">
        <v>73</v>
      </c>
      <c r="B37" s="29"/>
      <c r="C37" s="29"/>
      <c r="D37" s="29"/>
      <c r="E37" s="29"/>
      <c r="F37" s="29"/>
      <c r="G37" s="30"/>
      <c r="H37" s="30"/>
      <c r="I37" s="30"/>
      <c r="J37" s="30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63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I20"/>
    <mergeCell ref="A21:C21"/>
    <mergeCell ref="E21:H21"/>
    <mergeCell ref="A22:C22"/>
    <mergeCell ref="F22:H22"/>
    <mergeCell ref="A23:C23"/>
    <mergeCell ref="F23:H23"/>
    <mergeCell ref="A24:C24"/>
    <mergeCell ref="F24:H24"/>
    <mergeCell ref="A25:C25"/>
    <mergeCell ref="F25:I25"/>
    <mergeCell ref="A26:C26"/>
    <mergeCell ref="E26:H26"/>
    <mergeCell ref="A27:C27"/>
    <mergeCell ref="F27:H27"/>
    <mergeCell ref="A28:C28"/>
    <mergeCell ref="F28:H28"/>
    <mergeCell ref="A29:C29"/>
    <mergeCell ref="F29:I29"/>
    <mergeCell ref="A30:C30"/>
    <mergeCell ref="E30:H30"/>
    <mergeCell ref="A31:C31"/>
    <mergeCell ref="F31:H31"/>
    <mergeCell ref="A32:E32"/>
    <mergeCell ref="F32:I32"/>
    <mergeCell ref="A35:F35"/>
    <mergeCell ref="H35:I35"/>
    <mergeCell ref="A36:F36"/>
    <mergeCell ref="G36:G37"/>
    <mergeCell ref="H36:I37"/>
    <mergeCell ref="J36:J37"/>
    <mergeCell ref="A37:F37"/>
    <mergeCell ref="A40:J40"/>
    <mergeCell ref="A41:J41"/>
    <mergeCell ref="A42:J42"/>
  </mergeCells>
  <pageMargins left="0.620079" right="0.472441" top="0.472441" bottom="0.472441" header="0.0" footer="0.0"/>
  <pageSetup paperSize="9" orientation="portrait"/>
  <rowBreaks count="0" manualBreakCount="0">
    </rowBreaks>
</worksheet>
</file>