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<sst xmlns="http://schemas.openxmlformats.org/spreadsheetml/2006/main" count="48" uniqueCount="48">
  <si>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</si>
  <si>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QAF030</t>
  </si>
  <si>
    <t xml:space="preserve">Ud</t>
  </si>
  <si>
    <t xml:space="preserve">Encuentro de cubierta plana transitable, no ventilada con sumidero. Impermeabilización con láminas asfálticas.</t>
  </si>
  <si>
    <r>
      <rPr>
        <sz val="8.25"/>
        <color rgb="FF000000"/>
        <rFont val="Arial"/>
        <family val="2"/>
      </rPr>
      <t xml:space="preserve">Encuentro de cubierta plana transitable, no ventilada, con solado fijo, tipo convencional con sumidero de salida vertical, realizando un rebaje en el soporte alrededor del sumidero, en el que se recibirá la impermeabilización formada por: pieza de refuerzo de lámina de betún modificado con plastómero APP, LBM(APP)-40-FP, Imperpuma Plus PY-4 "GRUPO PUMA", masa nominal 4 kg/m², con armadura de fieltro de poliéster de 135 g/m², acabada con film plástico termofusible en ambas caras, totalmente adherida al soporte con soplete, previa imprimación con emulsión asfáltica de base acuosa, Lista Al Uso "GRUPO PUMA", y colocación de sumidero de caucho EPDM, de salida vertical, de 80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</si>
  <si>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</si>
  <si>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</si>
  <si>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</si>
  <si>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</si>
  <si>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</si>
  <si>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</si>
  <si>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</si>
  <si>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mt14pap100a</t>
  </si>
  <si>
    <t xml:space="preserve">kg</t>
  </si>
  <si>
    <t xml:space="preserve">Emulsión asfáltica de base acuosa, Lista Al Uso "GRUPO PUMA", tipo EA según UNE 104231.</t>
  </si>
  <si>
    <t xml:space="preserve">mt14pap040b</t>
  </si>
  <si>
    <t xml:space="preserve">m²</t>
  </si>
  <si>
    <t xml:space="preserve">Lámina de betún modificado con plastómero APP, LBM(APP)-40-FP, Imperpuma Plus PY-4 "GRUPO PUMA", masa nominal 4 kg/m², con armadura de fieltro de poliéster de 135 g/m², de superficie no protegida acabada con film plástico termofusible en ambas caras. Según UNE-EN 13707.</t>
  </si>
  <si>
    <t xml:space="preserve">mt15acc050be</t>
  </si>
  <si>
    <t xml:space="preserve">Ud</t>
  </si>
  <si>
    <t xml:space="preserve">Sumidero de caucho EPDM, de salida vertical, de 80 mm de diámetro, con rejilla plana de caucho EPDM.</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</si>
  <si>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</si>
  <si>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</si>
  <si>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</si>
  <si>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</si>
  <si>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</si>
  <si>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</si>
  <si>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</si>
  <si>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</si>
  <si>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</si>
  <si>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</si>
  <si>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</si>
  <si>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</si>
  <si>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</si>
  <si>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</si>
  <si>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</si>
  <si>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13,15€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</si>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</sst>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1.40"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0.3</v>
      </c>
      <c r="H10" s="11"/>
      <c r="I10" s="12">
        <v>2.91</v>
      </c>
      <c r="J10" s="12">
        <f ca="1">ROUND(INDIRECT(ADDRESS(ROW()+(0), COLUMN()+(-3), 1))*INDIRECT(ADDRESS(ROW()+(0), COLUMN()+(-1), 1)), 2)</f>
        <v>0.87</v>
      </c>
    </row>
    <row r="11" spans="1:10" ht="45.00" thickBot="1" customHeight="1">
      <c r="A11" s="1" t="s">
        <v>15</v>
      </c>
      <c r="B11" s="1"/>
      <c r="C11" s="10" t="s">
        <v>16</v>
      </c>
      <c r="D11" s="10"/>
      <c r="E11" s="1" t="s">
        <v>17</v>
      </c>
      <c r="F11" s="1"/>
      <c r="G11" s="11">
        <v>1.05</v>
      </c>
      <c r="H11" s="11"/>
      <c r="I11" s="12">
        <v>8.77</v>
      </c>
      <c r="J11" s="12">
        <f ca="1">ROUND(INDIRECT(ADDRESS(ROW()+(0), COLUMN()+(-3), 1))*INDIRECT(ADDRESS(ROW()+(0), COLUMN()+(-1), 1)), 2)</f>
        <v>9.21</v>
      </c>
    </row>
    <row r="12" spans="1:10" ht="24.00" thickBot="1" customHeight="1">
      <c r="A12" s="1" t="s">
        <v>18</v>
      </c>
      <c r="B12" s="1"/>
      <c r="C12" s="10" t="s">
        <v>19</v>
      </c>
      <c r="D12" s="10"/>
      <c r="E12" s="1" t="s">
        <v>20</v>
      </c>
      <c r="F12" s="1"/>
      <c r="G12" s="13">
        <v>1</v>
      </c>
      <c r="H12" s="13"/>
      <c r="I12" s="14">
        <v>8.6</v>
      </c>
      <c r="J12" s="14">
        <f ca="1">ROUND(INDIRECT(ADDRESS(ROW()+(0), COLUMN()+(-3), 1))*INDIRECT(ADDRESS(ROW()+(0), COLUMN()+(-1), 1)), 2)</f>
        <v>8.6</v>
      </c>
    </row>
    <row r="13" spans="1:10" ht="13.50" thickBot="1" customHeight="1">
      <c r="A13" s="15"/>
      <c r="B13" s="15"/>
      <c r="C13" s="15"/>
      <c r="D13" s="15"/>
      <c r="E13" s="15"/>
      <c r="F13" s="15"/>
      <c r="G13" s="9" t="s">
        <v>21</v>
      </c>
      <c r="H13" s="9"/>
      <c r="I13" s="9"/>
      <c r="J13" s="17">
        <f ca="1">ROUND(SUM(INDIRECT(ADDRESS(ROW()+(-1), COLUMN()+(0), 1)),INDIRECT(ADDRESS(ROW()+(-2), COLUMN()+(0), 1)),INDIRECT(ADDRESS(ROW()+(-3), COLUMN()+(0), 1))), 2)</f>
        <v>18.68</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0.32</v>
      </c>
      <c r="H15" s="11"/>
      <c r="I15" s="12">
        <v>22.13</v>
      </c>
      <c r="J15" s="12">
        <f ca="1">ROUND(INDIRECT(ADDRESS(ROW()+(0), COLUMN()+(-3), 1))*INDIRECT(ADDRESS(ROW()+(0), COLUMN()+(-1), 1)), 2)</f>
        <v>7.08</v>
      </c>
    </row>
    <row r="16" spans="1:10" ht="13.50" thickBot="1" customHeight="1">
      <c r="A16" s="1" t="s">
        <v>26</v>
      </c>
      <c r="B16" s="1"/>
      <c r="C16" s="10" t="s">
        <v>27</v>
      </c>
      <c r="D16" s="10"/>
      <c r="E16" s="1" t="s">
        <v>28</v>
      </c>
      <c r="F16" s="1"/>
      <c r="G16" s="11">
        <v>0.32</v>
      </c>
      <c r="H16" s="11"/>
      <c r="I16" s="12">
        <v>21.02</v>
      </c>
      <c r="J16" s="12">
        <f ca="1">ROUND(INDIRECT(ADDRESS(ROW()+(0), COLUMN()+(-3), 1))*INDIRECT(ADDRESS(ROW()+(0), COLUMN()+(-1), 1)), 2)</f>
        <v>6.73</v>
      </c>
    </row>
    <row r="17" spans="1:10" ht="13.50" thickBot="1" customHeight="1">
      <c r="A17" s="1" t="s">
        <v>29</v>
      </c>
      <c r="B17" s="1"/>
      <c r="C17" s="10" t="s">
        <v>30</v>
      </c>
      <c r="D17" s="10"/>
      <c r="E17" s="1" t="s">
        <v>31</v>
      </c>
      <c r="F17" s="1"/>
      <c r="G17" s="13">
        <v>0.3</v>
      </c>
      <c r="H17" s="13"/>
      <c r="I17" s="14">
        <v>22.74</v>
      </c>
      <c r="J17" s="14">
        <f ca="1">ROUND(INDIRECT(ADDRESS(ROW()+(0), COLUMN()+(-3), 1))*INDIRECT(ADDRESS(ROW()+(0), COLUMN()+(-1), 1)), 2)</f>
        <v>6.82</v>
      </c>
    </row>
    <row r="18" spans="1:10" ht="13.50" thickBot="1" customHeight="1">
      <c r="A18" s="15"/>
      <c r="B18" s="15"/>
      <c r="C18" s="15"/>
      <c r="D18" s="15"/>
      <c r="E18" s="15"/>
      <c r="F18" s="15"/>
      <c r="G18" s="9" t="s">
        <v>32</v>
      </c>
      <c r="H18" s="9"/>
      <c r="I18" s="9"/>
      <c r="J18" s="17">
        <f ca="1">ROUND(SUM(INDIRECT(ADDRESS(ROW()+(-1), COLUMN()+(0), 1)),INDIRECT(ADDRESS(ROW()+(-2), COLUMN()+(0), 1)),INDIRECT(ADDRESS(ROW()+(-3), COLUMN()+(0), 1))), 2)</f>
        <v>20.63</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1)),INDIRECT(ADDRESS(ROW()+(-7), COLUMN()+(1), 1))), 2)</f>
        <v>39.31</v>
      </c>
      <c r="J20" s="14">
        <f ca="1">ROUND(INDIRECT(ADDRESS(ROW()+(0), COLUMN()+(-3), 1))*INDIRECT(ADDRESS(ROW()+(0), COLUMN()+(-1), 1))/100, 2)</f>
        <v>0.79</v>
      </c>
    </row>
    <row r="21" spans="1:10" ht="13.50" thickBot="1" customHeight="1">
      <c r="A21" s="21" t="s">
        <v>36</v>
      </c>
      <c r="B21" s="21"/>
      <c r="C21" s="22"/>
      <c r="D21" s="22"/>
      <c r="E21" s="23"/>
      <c r="F21" s="23"/>
      <c r="G21" s="24" t="s">
        <v>37</v>
      </c>
      <c r="H21" s="24"/>
      <c r="I21" s="25"/>
      <c r="J21" s="26">
        <f ca="1">ROUND(SUM(INDIRECT(ADDRESS(ROW()+(-1), COLUMN()+(0), 1)),INDIRECT(ADDRESS(ROW()+(-3), COLUMN()+(0), 1)),INDIRECT(ADDRESS(ROW()+(-8), COLUMN()+(0), 1))), 2)</f>
        <v>40.1</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142010</v>
      </c>
      <c r="G25" s="29"/>
      <c r="H25" s="29">
        <v>1.10201e+006</v>
      </c>
      <c r="I25" s="29"/>
      <c r="J25" s="29" t="s">
        <v>43</v>
      </c>
    </row>
    <row r="26" spans="1:10" ht="24.00" thickBot="1" customHeight="1">
      <c r="A26" s="30" t="s">
        <v>44</v>
      </c>
      <c r="B26" s="30"/>
      <c r="C26" s="30"/>
      <c r="D26" s="30"/>
      <c r="E26" s="30"/>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